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/>
  </bookViews>
  <sheets>
    <sheet name="2016" sheetId="5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5"/>
  <c r="F37" l="1"/>
  <c r="F36"/>
  <c r="F33" l="1"/>
  <c r="F32" l="1"/>
  <c r="F31"/>
  <c r="F28"/>
  <c r="F27" l="1"/>
  <c r="F26"/>
  <c r="F23"/>
  <c r="F22" l="1"/>
  <c r="F21"/>
  <c r="F18"/>
  <c r="F17" l="1"/>
  <c r="F16"/>
  <c r="E69" l="1"/>
  <c r="D69"/>
  <c r="C69"/>
  <c r="F68"/>
  <c r="F67"/>
  <c r="F66"/>
  <c r="E64"/>
  <c r="D64"/>
  <c r="C64"/>
  <c r="F64" s="1"/>
  <c r="F63"/>
  <c r="F62"/>
  <c r="F61"/>
  <c r="E59"/>
  <c r="D59"/>
  <c r="C59"/>
  <c r="F58"/>
  <c r="F57"/>
  <c r="F56"/>
  <c r="E54"/>
  <c r="D54"/>
  <c r="C54"/>
  <c r="F53"/>
  <c r="F52"/>
  <c r="F51"/>
  <c r="E49"/>
  <c r="D49"/>
  <c r="C49"/>
  <c r="F48"/>
  <c r="F47"/>
  <c r="F46"/>
  <c r="E44"/>
  <c r="D44"/>
  <c r="C44"/>
  <c r="F43"/>
  <c r="F42"/>
  <c r="F41"/>
  <c r="E39"/>
  <c r="D39"/>
  <c r="C39"/>
  <c r="E34"/>
  <c r="D34"/>
  <c r="C34"/>
  <c r="E29"/>
  <c r="D29"/>
  <c r="C29"/>
  <c r="E24"/>
  <c r="D24"/>
  <c r="C24"/>
  <c r="E19"/>
  <c r="D19"/>
  <c r="C19"/>
  <c r="E14"/>
  <c r="D14"/>
  <c r="C14"/>
  <c r="F54" l="1"/>
  <c r="F49"/>
  <c r="F44"/>
  <c r="F34"/>
  <c r="F24"/>
  <c r="F14"/>
  <c r="F69"/>
  <c r="F59"/>
  <c r="D70"/>
  <c r="F39"/>
  <c r="F29"/>
  <c r="F19"/>
  <c r="C70"/>
  <c r="E70"/>
  <c r="F70" l="1"/>
</calcChain>
</file>

<file path=xl/sharedStrings.xml><?xml version="1.0" encoding="utf-8"?>
<sst xmlns="http://schemas.openxmlformats.org/spreadsheetml/2006/main" count="64" uniqueCount="53">
  <si>
    <t xml:space="preserve">№ по  </t>
  </si>
  <si>
    <t>ред</t>
  </si>
  <si>
    <t>Фактура ,№,дата</t>
  </si>
  <si>
    <t>количество</t>
  </si>
  <si>
    <t>*1000м3</t>
  </si>
  <si>
    <t>гигаджаули</t>
  </si>
  <si>
    <t>АКЦИЗ/Сума лв.</t>
  </si>
  <si>
    <t>0.60лв./гигаджаул</t>
  </si>
  <si>
    <t>АКЦИЗ в лв.</t>
  </si>
  <si>
    <t>на 1000 м3</t>
  </si>
  <si>
    <t>"ТОПЛОФИКАЦИЯ ВТ" АД ВЕЛИКО ТЪРНОВО</t>
  </si>
  <si>
    <t xml:space="preserve">С П Р А В К А </t>
  </si>
  <si>
    <t>ОБЩО:</t>
  </si>
  <si>
    <t>ВСИЧКО:</t>
  </si>
  <si>
    <t>Гл.счетоводител:</t>
  </si>
  <si>
    <t>за начисления акциз на природен газ от  01.01.2016г.-31.12.2016г.</t>
  </si>
  <si>
    <t>4601002468/01.01.16г.</t>
  </si>
  <si>
    <t>4601002476/01.01.16г.</t>
  </si>
  <si>
    <t>7100024413/31.01.16</t>
  </si>
  <si>
    <t>4601002875/01.02.16</t>
  </si>
  <si>
    <t>4601002883/01.02.16</t>
  </si>
  <si>
    <t>7100024534/29.02.16</t>
  </si>
  <si>
    <t>4601003054/01.03.16</t>
  </si>
  <si>
    <t>4601003060/01.03.16</t>
  </si>
  <si>
    <t>Изп.директор:</t>
  </si>
  <si>
    <t>7100026588/31.03.16</t>
  </si>
  <si>
    <t>4601003330/01.04.16</t>
  </si>
  <si>
    <t>4601003332/01.04.16</t>
  </si>
  <si>
    <t>7100028620/30.04.16</t>
  </si>
  <si>
    <t>4601003567/01.05.16</t>
  </si>
  <si>
    <t>4601003571/01.05.16</t>
  </si>
  <si>
    <t>7100030648/31.05.16</t>
  </si>
  <si>
    <t>4601003780/01.06.16</t>
  </si>
  <si>
    <t>4601003783/01.06.16</t>
  </si>
  <si>
    <t>7100032634/30.06.16</t>
  </si>
  <si>
    <t>4601003995/01.07.16</t>
  </si>
  <si>
    <t>4601003999/01.07.16</t>
  </si>
  <si>
    <t>7100034749/31.07.16</t>
  </si>
  <si>
    <t>4601004305/01.08.16</t>
  </si>
  <si>
    <t>4601004307/01.08.16</t>
  </si>
  <si>
    <t>7100036653/31.08.16</t>
  </si>
  <si>
    <t>4601004447/01.09.16</t>
  </si>
  <si>
    <t>4601004449/01.09.16</t>
  </si>
  <si>
    <t>7100038646/30.09.16</t>
  </si>
  <si>
    <t>4601004685/01.10.16</t>
  </si>
  <si>
    <t>4601004693/01.10.16</t>
  </si>
  <si>
    <t>7100040577/31.10.16</t>
  </si>
  <si>
    <t>4601004917/01.11.16</t>
  </si>
  <si>
    <t>4601004924/01.11.16</t>
  </si>
  <si>
    <t>4601005227/01.12.16</t>
  </si>
  <si>
    <t>7100042644/31.11.16</t>
  </si>
  <si>
    <t>4601005236/01.12.16</t>
  </si>
  <si>
    <t>7100044785/31.12.16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</si>
</sst>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5" xfId="0" applyBorder="1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0" xfId="0" applyFont="1" applyBorder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3" xfId="0" applyFont="1" applyBorder="1"/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/>
    <xf numFmtId="165" fontId="1" fillId="0" borderId="1" xfId="0" applyNumberFormat="1" applyFont="1" applyBorder="1"/>
    <xf numFmtId="2" fontId="1" fillId="0" borderId="1" xfId="0" applyNumberFormat="1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2" fontId="2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14" fontId="1" fillId="0" borderId="0" xfId="0" applyNumberFormat="1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righ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82"/>
  <sheetViews>
    <sheetView tabSelected="1" topLeftCell="A40" workbookViewId="0">
      <selection activeCell="B76" sqref="B76:F77"/>
    </sheetView>
  </sheetViews>
  <sheetFormatPr defaultRowHeight="15"/>
  <cols>
    <col min="1" max="1" width="6" customWidth="1"/>
    <col min="2" max="2" width="19.85546875" customWidth="1"/>
    <col min="3" max="3" width="13" customWidth="1"/>
    <col min="4" max="4" width="13.28515625" customWidth="1"/>
    <col min="5" max="5" width="18" customWidth="1"/>
    <col min="6" max="6" width="16.42578125" customWidth="1"/>
  </cols>
  <sheetData>
    <row r="2" spans="1:7">
      <c r="A2" s="3"/>
      <c r="B2" s="3"/>
      <c r="C2" s="9" t="s">
        <v>10</v>
      </c>
      <c r="D2" s="9"/>
      <c r="E2" s="9"/>
      <c r="F2" s="3"/>
    </row>
    <row r="3" spans="1:7">
      <c r="A3" s="3"/>
      <c r="B3" s="3"/>
      <c r="C3" s="3"/>
      <c r="D3" s="3"/>
      <c r="E3" s="3"/>
      <c r="F3" s="3"/>
    </row>
    <row r="4" spans="1:7">
      <c r="A4" s="3"/>
      <c r="B4" s="3"/>
      <c r="C4" s="3"/>
      <c r="D4" s="10" t="s">
        <v>11</v>
      </c>
      <c r="E4" s="3"/>
      <c r="F4" s="3"/>
    </row>
    <row r="5" spans="1:7">
      <c r="A5" s="3"/>
      <c r="B5" s="9" t="s">
        <v>15</v>
      </c>
      <c r="C5" s="9"/>
      <c r="D5" s="9"/>
      <c r="E5" s="9"/>
      <c r="F5" s="3"/>
    </row>
    <row r="6" spans="1:7" ht="7.5" customHeight="1">
      <c r="A6" s="3"/>
      <c r="B6" s="3"/>
      <c r="C6" s="3"/>
      <c r="D6" s="3"/>
      <c r="E6" s="3"/>
      <c r="F6" s="3"/>
    </row>
    <row r="7" spans="1:7" ht="5.25" customHeight="1">
      <c r="A7" s="4"/>
      <c r="B7" s="4"/>
      <c r="C7" s="4"/>
      <c r="D7" s="4"/>
      <c r="E7" s="4"/>
      <c r="F7" s="4"/>
    </row>
    <row r="8" spans="1:7" ht="18.75" customHeight="1">
      <c r="A8" s="5" t="s">
        <v>0</v>
      </c>
      <c r="B8" s="5" t="s">
        <v>2</v>
      </c>
      <c r="C8" s="5" t="s">
        <v>3</v>
      </c>
      <c r="D8" s="5" t="s">
        <v>5</v>
      </c>
      <c r="E8" s="5" t="s">
        <v>6</v>
      </c>
      <c r="F8" s="5" t="s">
        <v>8</v>
      </c>
      <c r="G8" s="2"/>
    </row>
    <row r="9" spans="1:7" ht="17.25" customHeight="1">
      <c r="A9" s="5" t="s">
        <v>1</v>
      </c>
      <c r="B9" s="11"/>
      <c r="C9" s="11" t="s">
        <v>4</v>
      </c>
      <c r="D9" s="11"/>
      <c r="E9" s="5" t="s">
        <v>7</v>
      </c>
      <c r="F9" s="5" t="s">
        <v>9</v>
      </c>
      <c r="G9" s="2"/>
    </row>
    <row r="10" spans="1:7" ht="5.25" customHeight="1">
      <c r="A10" s="6"/>
      <c r="B10" s="6"/>
      <c r="C10" s="6"/>
      <c r="D10" s="6"/>
      <c r="E10" s="6"/>
      <c r="F10" s="6"/>
      <c r="G10" s="2"/>
    </row>
    <row r="11" spans="1:7">
      <c r="A11" s="6">
        <v>1</v>
      </c>
      <c r="B11" s="12" t="s">
        <v>16</v>
      </c>
      <c r="C11" s="13">
        <v>350</v>
      </c>
      <c r="D11" s="14">
        <v>13384.7</v>
      </c>
      <c r="E11" s="15">
        <v>8030.82</v>
      </c>
      <c r="F11" s="14">
        <v>22.9452</v>
      </c>
      <c r="G11" s="2"/>
    </row>
    <row r="12" spans="1:7">
      <c r="A12" s="6">
        <v>2</v>
      </c>
      <c r="B12" s="12" t="s">
        <v>17</v>
      </c>
      <c r="C12" s="13">
        <v>350</v>
      </c>
      <c r="D12" s="14">
        <v>13384.7</v>
      </c>
      <c r="E12" s="15">
        <v>8030.82</v>
      </c>
      <c r="F12" s="14">
        <v>22.9452</v>
      </c>
      <c r="G12" s="2"/>
    </row>
    <row r="13" spans="1:7">
      <c r="A13" s="6">
        <v>3</v>
      </c>
      <c r="B13" s="12" t="s">
        <v>18</v>
      </c>
      <c r="C13" s="6">
        <v>374.154</v>
      </c>
      <c r="D13" s="14">
        <v>14057.0452</v>
      </c>
      <c r="E13" s="15">
        <v>8434.23</v>
      </c>
      <c r="F13" s="14">
        <v>22.542100000000001</v>
      </c>
      <c r="G13" s="2"/>
    </row>
    <row r="14" spans="1:7">
      <c r="A14" s="6"/>
      <c r="B14" s="4" t="s">
        <v>12</v>
      </c>
      <c r="C14" s="16">
        <f>SUM(C11:C13)</f>
        <v>1074.154</v>
      </c>
      <c r="D14" s="17">
        <f>SUM(D11:D13)</f>
        <v>40826.445200000002</v>
      </c>
      <c r="E14" s="18">
        <f>SUM(E11:E13)</f>
        <v>24495.87</v>
      </c>
      <c r="F14" s="17">
        <f>E14/C14</f>
        <v>22.80480266330526</v>
      </c>
      <c r="G14" s="2"/>
    </row>
    <row r="15" spans="1:7" ht="7.5" customHeight="1">
      <c r="A15" s="6"/>
      <c r="B15" s="6"/>
      <c r="C15" s="6"/>
      <c r="D15" s="6"/>
      <c r="E15" s="6"/>
      <c r="F15" s="6"/>
      <c r="G15" s="2"/>
    </row>
    <row r="16" spans="1:7">
      <c r="A16" s="6">
        <v>4</v>
      </c>
      <c r="B16" s="12" t="s">
        <v>19</v>
      </c>
      <c r="C16" s="13">
        <v>325</v>
      </c>
      <c r="D16" s="14">
        <v>12352.6</v>
      </c>
      <c r="E16" s="6">
        <v>7411.56</v>
      </c>
      <c r="F16" s="14">
        <f>E16/C16</f>
        <v>22.8048</v>
      </c>
      <c r="G16" s="2"/>
    </row>
    <row r="17" spans="1:7">
      <c r="A17" s="6">
        <v>5</v>
      </c>
      <c r="B17" s="12" t="s">
        <v>20</v>
      </c>
      <c r="C17" s="13">
        <v>325</v>
      </c>
      <c r="D17" s="14">
        <v>12352.6</v>
      </c>
      <c r="E17" s="6">
        <v>7411.56</v>
      </c>
      <c r="F17" s="14">
        <f>E17/C17</f>
        <v>22.8048</v>
      </c>
      <c r="G17" s="2"/>
    </row>
    <row r="18" spans="1:7">
      <c r="A18" s="6">
        <v>6</v>
      </c>
      <c r="B18" s="12" t="s">
        <v>21</v>
      </c>
      <c r="C18" s="6">
        <v>-63.027000000000001</v>
      </c>
      <c r="D18" s="14">
        <v>-2316.8757999999998</v>
      </c>
      <c r="E18" s="6">
        <v>-1390.13</v>
      </c>
      <c r="F18" s="14">
        <f>E18/C18</f>
        <v>22.05610294000984</v>
      </c>
      <c r="G18" s="2"/>
    </row>
    <row r="19" spans="1:7">
      <c r="A19" s="6"/>
      <c r="B19" s="4" t="s">
        <v>12</v>
      </c>
      <c r="C19" s="16">
        <f>SUM(C16:C18)</f>
        <v>586.97299999999996</v>
      </c>
      <c r="D19" s="17">
        <f>SUM(D16:D18)</f>
        <v>22388.324200000003</v>
      </c>
      <c r="E19" s="18">
        <f>SUM(E16:E18)</f>
        <v>13432.990000000002</v>
      </c>
      <c r="F19" s="17">
        <f>E19/C19</f>
        <v>22.88519233423003</v>
      </c>
      <c r="G19" s="2"/>
    </row>
    <row r="20" spans="1:7" ht="6.75" customHeight="1">
      <c r="A20" s="6"/>
      <c r="B20" s="6"/>
      <c r="C20" s="6"/>
      <c r="D20" s="6"/>
      <c r="E20" s="6"/>
      <c r="F20" s="6"/>
      <c r="G20" s="2"/>
    </row>
    <row r="21" spans="1:7">
      <c r="A21" s="6">
        <v>7</v>
      </c>
      <c r="B21" s="6" t="s">
        <v>22</v>
      </c>
      <c r="C21" s="13">
        <v>275</v>
      </c>
      <c r="D21" s="14">
        <v>10489.05</v>
      </c>
      <c r="E21" s="6">
        <v>6293.43</v>
      </c>
      <c r="F21" s="14">
        <f>E21/C21</f>
        <v>22.885200000000001</v>
      </c>
      <c r="G21" s="2"/>
    </row>
    <row r="22" spans="1:7">
      <c r="A22" s="6">
        <v>8</v>
      </c>
      <c r="B22" s="6" t="s">
        <v>23</v>
      </c>
      <c r="C22" s="13">
        <v>275</v>
      </c>
      <c r="D22" s="14">
        <v>10489.05</v>
      </c>
      <c r="E22" s="6">
        <v>6293.43</v>
      </c>
      <c r="F22" s="14">
        <f>E22/C22</f>
        <v>22.885200000000001</v>
      </c>
      <c r="G22" s="2"/>
    </row>
    <row r="23" spans="1:7">
      <c r="A23" s="6">
        <v>9</v>
      </c>
      <c r="B23" s="6" t="s">
        <v>25</v>
      </c>
      <c r="C23" s="6">
        <v>8.52</v>
      </c>
      <c r="D23" s="6">
        <v>404.27969999999999</v>
      </c>
      <c r="E23" s="6">
        <v>242.57</v>
      </c>
      <c r="F23" s="14">
        <f>E23/C23</f>
        <v>28.470657276995304</v>
      </c>
      <c r="G23" s="2"/>
    </row>
    <row r="24" spans="1:7">
      <c r="A24" s="6"/>
      <c r="B24" s="4" t="s">
        <v>12</v>
      </c>
      <c r="C24" s="16">
        <f>SUM(C21:C23)</f>
        <v>558.52</v>
      </c>
      <c r="D24" s="17">
        <f>SUM(D21:D23)</f>
        <v>21382.379699999998</v>
      </c>
      <c r="E24" s="18">
        <f>SUM(E21:E23)</f>
        <v>12829.43</v>
      </c>
      <c r="F24" s="17">
        <f>E24/C24</f>
        <v>22.970403924658026</v>
      </c>
      <c r="G24" s="2"/>
    </row>
    <row r="25" spans="1:7" ht="8.25" customHeight="1">
      <c r="A25" s="6"/>
      <c r="B25" s="6"/>
      <c r="C25" s="6"/>
      <c r="D25" s="6"/>
      <c r="E25" s="6"/>
      <c r="F25" s="6"/>
      <c r="G25" s="2"/>
    </row>
    <row r="26" spans="1:7">
      <c r="A26" s="6">
        <v>10</v>
      </c>
      <c r="B26" s="6" t="s">
        <v>26</v>
      </c>
      <c r="C26" s="13">
        <v>250</v>
      </c>
      <c r="D26" s="14">
        <v>9571</v>
      </c>
      <c r="E26" s="15">
        <v>5742.6</v>
      </c>
      <c r="F26" s="14">
        <f>E26/C26</f>
        <v>22.970400000000001</v>
      </c>
      <c r="G26" s="2"/>
    </row>
    <row r="27" spans="1:7">
      <c r="A27" s="6">
        <v>11</v>
      </c>
      <c r="B27" s="6" t="s">
        <v>27</v>
      </c>
      <c r="C27" s="13">
        <v>250</v>
      </c>
      <c r="D27" s="14">
        <v>9571</v>
      </c>
      <c r="E27" s="15">
        <v>5742.6</v>
      </c>
      <c r="F27" s="14">
        <f>E27/C27</f>
        <v>22.970400000000001</v>
      </c>
      <c r="G27" s="2"/>
    </row>
    <row r="28" spans="1:7">
      <c r="A28" s="6">
        <v>12</v>
      </c>
      <c r="B28" s="6" t="s">
        <v>28</v>
      </c>
      <c r="C28" s="6">
        <v>82.156999999999996</v>
      </c>
      <c r="D28" s="14">
        <v>3167.4205999999999</v>
      </c>
      <c r="E28" s="6">
        <v>1900.45</v>
      </c>
      <c r="F28" s="14">
        <f>E28/C28</f>
        <v>23.131930328517353</v>
      </c>
      <c r="G28" s="2"/>
    </row>
    <row r="29" spans="1:7">
      <c r="A29" s="6"/>
      <c r="B29" s="4" t="s">
        <v>12</v>
      </c>
      <c r="C29" s="16">
        <f>SUM(C26:C28)</f>
        <v>582.15700000000004</v>
      </c>
      <c r="D29" s="17">
        <f>SUM(D26:D28)</f>
        <v>22309.420600000001</v>
      </c>
      <c r="E29" s="18">
        <f>SUM(E26:E28)</f>
        <v>13385.650000000001</v>
      </c>
      <c r="F29" s="17">
        <f>E29/C29</f>
        <v>22.993195993520651</v>
      </c>
      <c r="G29" s="2"/>
    </row>
    <row r="30" spans="1:7" ht="6.75" customHeight="1">
      <c r="A30" s="6"/>
      <c r="B30" s="6"/>
      <c r="C30" s="6"/>
      <c r="D30" s="6"/>
      <c r="E30" s="6"/>
      <c r="F30" s="6"/>
      <c r="G30" s="2"/>
    </row>
    <row r="31" spans="1:7">
      <c r="A31" s="6">
        <v>13</v>
      </c>
      <c r="B31" s="6" t="s">
        <v>29</v>
      </c>
      <c r="C31" s="13">
        <v>250</v>
      </c>
      <c r="D31" s="14">
        <v>9580.5</v>
      </c>
      <c r="E31" s="15">
        <v>5748.3</v>
      </c>
      <c r="F31" s="14">
        <f>E31/C31</f>
        <v>22.993200000000002</v>
      </c>
      <c r="G31" s="2"/>
    </row>
    <row r="32" spans="1:7">
      <c r="A32" s="6">
        <v>14</v>
      </c>
      <c r="B32" s="6" t="s">
        <v>30</v>
      </c>
      <c r="C32" s="13">
        <v>250</v>
      </c>
      <c r="D32" s="14">
        <v>9580.5</v>
      </c>
      <c r="E32" s="15">
        <v>5748.3</v>
      </c>
      <c r="F32" s="14">
        <f>E32/C32</f>
        <v>22.993200000000002</v>
      </c>
      <c r="G32" s="2"/>
    </row>
    <row r="33" spans="1:7">
      <c r="A33" s="6">
        <v>15</v>
      </c>
      <c r="B33" s="6" t="s">
        <v>31</v>
      </c>
      <c r="C33" s="13">
        <v>-177.989</v>
      </c>
      <c r="D33" s="14">
        <v>-6765.8306000000002</v>
      </c>
      <c r="E33" s="15">
        <v>-4059.5</v>
      </c>
      <c r="F33" s="14">
        <f>E33/C33</f>
        <v>22.807589233042492</v>
      </c>
      <c r="G33" s="2"/>
    </row>
    <row r="34" spans="1:7">
      <c r="A34" s="6"/>
      <c r="B34" s="4" t="s">
        <v>12</v>
      </c>
      <c r="C34" s="16">
        <f>SUM(C31:C33)</f>
        <v>322.01099999999997</v>
      </c>
      <c r="D34" s="17">
        <f>SUM(D31:D33)</f>
        <v>12395.169399999999</v>
      </c>
      <c r="E34" s="18">
        <f>SUM(E31:E33)</f>
        <v>7437.1</v>
      </c>
      <c r="F34" s="17">
        <f>E34/C34</f>
        <v>23.095794864150609</v>
      </c>
      <c r="G34" s="2"/>
    </row>
    <row r="35" spans="1:7" ht="6.75" customHeight="1">
      <c r="A35" s="6"/>
      <c r="B35" s="4"/>
      <c r="C35" s="16"/>
      <c r="D35" s="17"/>
      <c r="E35" s="18"/>
      <c r="F35" s="17"/>
      <c r="G35" s="2"/>
    </row>
    <row r="36" spans="1:7">
      <c r="A36" s="6">
        <v>16</v>
      </c>
      <c r="B36" s="6" t="s">
        <v>32</v>
      </c>
      <c r="C36" s="13">
        <v>250</v>
      </c>
      <c r="D36" s="14">
        <v>9623.25</v>
      </c>
      <c r="E36" s="6">
        <v>5773.95</v>
      </c>
      <c r="F36" s="14">
        <f>E36/C36</f>
        <v>23.095800000000001</v>
      </c>
      <c r="G36" s="2"/>
    </row>
    <row r="37" spans="1:7">
      <c r="A37" s="6">
        <v>17</v>
      </c>
      <c r="B37" s="6" t="s">
        <v>33</v>
      </c>
      <c r="C37" s="13">
        <v>250</v>
      </c>
      <c r="D37" s="14">
        <v>9623.25</v>
      </c>
      <c r="E37" s="6">
        <v>5773.95</v>
      </c>
      <c r="F37" s="14">
        <f>E37/C37</f>
        <v>23.095800000000001</v>
      </c>
      <c r="G37" s="2"/>
    </row>
    <row r="38" spans="1:7">
      <c r="A38" s="6">
        <v>18</v>
      </c>
      <c r="B38" s="6" t="s">
        <v>34</v>
      </c>
      <c r="C38" s="13">
        <v>7.5570000000000004</v>
      </c>
      <c r="D38" s="14">
        <v>422.85640000000001</v>
      </c>
      <c r="E38" s="15">
        <v>253.71</v>
      </c>
      <c r="F38" s="14">
        <f>E38/C38</f>
        <v>33.572846367606189</v>
      </c>
      <c r="G38" s="2"/>
    </row>
    <row r="39" spans="1:7">
      <c r="A39" s="6"/>
      <c r="B39" s="4" t="s">
        <v>12</v>
      </c>
      <c r="C39" s="16">
        <f>SUM(C36:C38)</f>
        <v>507.55700000000002</v>
      </c>
      <c r="D39" s="17">
        <f>SUM(D36:D38)</f>
        <v>19669.356400000001</v>
      </c>
      <c r="E39" s="18">
        <f>SUM(E36:E38)</f>
        <v>11801.609999999999</v>
      </c>
      <c r="F39" s="17">
        <f>E39/C39</f>
        <v>23.251792409522473</v>
      </c>
      <c r="G39" s="2"/>
    </row>
    <row r="40" spans="1:7" ht="7.5" customHeight="1">
      <c r="A40" s="6"/>
      <c r="B40" s="6"/>
      <c r="C40" s="6"/>
      <c r="D40" s="6"/>
      <c r="E40" s="6"/>
      <c r="F40" s="6"/>
      <c r="G40" s="2"/>
    </row>
    <row r="41" spans="1:7">
      <c r="A41" s="6">
        <v>19</v>
      </c>
      <c r="B41" s="19" t="s">
        <v>35</v>
      </c>
      <c r="C41" s="13">
        <v>250</v>
      </c>
      <c r="D41" s="14">
        <v>9688.25</v>
      </c>
      <c r="E41" s="6">
        <v>5812.95</v>
      </c>
      <c r="F41" s="14">
        <f>E41/C41</f>
        <v>23.251799999999999</v>
      </c>
      <c r="G41" s="2"/>
    </row>
    <row r="42" spans="1:7">
      <c r="A42" s="6">
        <v>20</v>
      </c>
      <c r="B42" s="19" t="s">
        <v>36</v>
      </c>
      <c r="C42" s="13">
        <v>250</v>
      </c>
      <c r="D42" s="14">
        <v>9688.25</v>
      </c>
      <c r="E42" s="6">
        <v>5812.95</v>
      </c>
      <c r="F42" s="14">
        <f t="shared" ref="F42:F43" si="0">E42/C42</f>
        <v>23.251799999999999</v>
      </c>
      <c r="G42" s="2"/>
    </row>
    <row r="43" spans="1:7">
      <c r="A43" s="6">
        <v>21</v>
      </c>
      <c r="B43" s="6" t="s">
        <v>37</v>
      </c>
      <c r="C43" s="13">
        <v>-81.763000000000005</v>
      </c>
      <c r="D43" s="14">
        <v>-3231.7152999999998</v>
      </c>
      <c r="E43" s="6">
        <v>-1939.03</v>
      </c>
      <c r="F43" s="14">
        <f t="shared" si="0"/>
        <v>23.715250174284211</v>
      </c>
      <c r="G43" s="2"/>
    </row>
    <row r="44" spans="1:7">
      <c r="A44" s="6"/>
      <c r="B44" s="4" t="s">
        <v>12</v>
      </c>
      <c r="C44" s="16">
        <f>SUM(C41:C43)</f>
        <v>418.23699999999997</v>
      </c>
      <c r="D44" s="17">
        <f>SUM(D41:D43)</f>
        <v>16144.7847</v>
      </c>
      <c r="E44" s="18">
        <f>SUM(E41:E43)</f>
        <v>9686.869999999999</v>
      </c>
      <c r="F44" s="17">
        <f>E44/C44</f>
        <v>23.161198076688574</v>
      </c>
      <c r="G44" s="2"/>
    </row>
    <row r="45" spans="1:7" ht="6" customHeight="1">
      <c r="A45" s="6"/>
      <c r="B45" s="6"/>
      <c r="C45" s="6"/>
      <c r="D45" s="6"/>
      <c r="E45" s="6"/>
      <c r="F45" s="6"/>
      <c r="G45" s="2"/>
    </row>
    <row r="46" spans="1:7">
      <c r="A46" s="6">
        <v>22</v>
      </c>
      <c r="B46" s="19" t="s">
        <v>38</v>
      </c>
      <c r="C46" s="13">
        <v>175</v>
      </c>
      <c r="D46" s="14">
        <v>6755.35</v>
      </c>
      <c r="E46" s="6">
        <v>4053.21</v>
      </c>
      <c r="F46" s="14">
        <f>E46/C46</f>
        <v>23.161200000000001</v>
      </c>
      <c r="G46" s="2"/>
    </row>
    <row r="47" spans="1:7">
      <c r="A47" s="6">
        <v>23</v>
      </c>
      <c r="B47" s="19" t="s">
        <v>39</v>
      </c>
      <c r="C47" s="13">
        <v>175</v>
      </c>
      <c r="D47" s="14">
        <v>6755.35</v>
      </c>
      <c r="E47" s="6">
        <v>4053.21</v>
      </c>
      <c r="F47" s="14">
        <f t="shared" ref="F47:F48" si="1">E47/C47</f>
        <v>23.161200000000001</v>
      </c>
      <c r="G47" s="2"/>
    </row>
    <row r="48" spans="1:7">
      <c r="A48" s="6">
        <v>24</v>
      </c>
      <c r="B48" s="6" t="s">
        <v>40</v>
      </c>
      <c r="C48" s="6">
        <v>119.31399999999999</v>
      </c>
      <c r="D48" s="6">
        <v>4503.9179000000004</v>
      </c>
      <c r="E48" s="6">
        <v>2702.35</v>
      </c>
      <c r="F48" s="14">
        <f t="shared" si="1"/>
        <v>22.649060462309535</v>
      </c>
      <c r="G48" s="2"/>
    </row>
    <row r="49" spans="1:7">
      <c r="A49" s="6"/>
      <c r="B49" s="4" t="s">
        <v>12</v>
      </c>
      <c r="C49" s="16">
        <f>SUM(C46:C48)</f>
        <v>469.31399999999996</v>
      </c>
      <c r="D49" s="17">
        <f>SUM(D46:D48)</f>
        <v>18014.617900000001</v>
      </c>
      <c r="E49" s="18">
        <f>SUM(E46:E48)</f>
        <v>10808.77</v>
      </c>
      <c r="F49" s="17">
        <f>E49/C49</f>
        <v>23.030998436015121</v>
      </c>
      <c r="G49" s="2"/>
    </row>
    <row r="50" spans="1:7" ht="7.5" customHeight="1">
      <c r="A50" s="6"/>
      <c r="B50" s="6"/>
      <c r="C50" s="6"/>
      <c r="D50" s="6"/>
      <c r="E50" s="6"/>
      <c r="F50" s="6"/>
      <c r="G50" s="2"/>
    </row>
    <row r="51" spans="1:7">
      <c r="A51" s="6">
        <v>25</v>
      </c>
      <c r="B51" s="19" t="s">
        <v>41</v>
      </c>
      <c r="C51" s="13">
        <v>250</v>
      </c>
      <c r="D51" s="14">
        <v>9596.25</v>
      </c>
      <c r="E51" s="6">
        <v>5757.75</v>
      </c>
      <c r="F51" s="14">
        <f>E51/C51</f>
        <v>23.030999999999999</v>
      </c>
      <c r="G51" s="2"/>
    </row>
    <row r="52" spans="1:7">
      <c r="A52" s="6">
        <v>26</v>
      </c>
      <c r="B52" s="19" t="s">
        <v>42</v>
      </c>
      <c r="C52" s="13">
        <v>250</v>
      </c>
      <c r="D52" s="14">
        <v>9596.25</v>
      </c>
      <c r="E52" s="6">
        <v>5757.75</v>
      </c>
      <c r="F52" s="14">
        <f t="shared" ref="F52:F53" si="2">E52/C52</f>
        <v>23.030999999999999</v>
      </c>
      <c r="G52" s="2"/>
    </row>
    <row r="53" spans="1:7">
      <c r="A53" s="6">
        <v>27</v>
      </c>
      <c r="B53" s="6" t="s">
        <v>43</v>
      </c>
      <c r="C53" s="6">
        <v>34.872999999999998</v>
      </c>
      <c r="D53" s="6">
        <v>1340.7396000000001</v>
      </c>
      <c r="E53" s="15">
        <v>804.44</v>
      </c>
      <c r="F53" s="14">
        <f t="shared" si="2"/>
        <v>23.067702807329457</v>
      </c>
      <c r="G53" s="2"/>
    </row>
    <row r="54" spans="1:7">
      <c r="A54" s="6"/>
      <c r="B54" s="4" t="s">
        <v>12</v>
      </c>
      <c r="C54" s="16">
        <f>SUM(C51:C53)</f>
        <v>534.87300000000005</v>
      </c>
      <c r="D54" s="17">
        <f>SUM(D51:D53)</f>
        <v>20533.239600000001</v>
      </c>
      <c r="E54" s="18">
        <f>SUM(E51:E53)</f>
        <v>12319.94</v>
      </c>
      <c r="F54" s="17">
        <f>E54/C54</f>
        <v>23.033392973659165</v>
      </c>
      <c r="G54" s="2"/>
    </row>
    <row r="55" spans="1:7" ht="16.5" customHeight="1">
      <c r="A55" s="6"/>
      <c r="B55" s="6"/>
      <c r="C55" s="6"/>
      <c r="D55" s="6"/>
      <c r="E55" s="6"/>
      <c r="F55" s="6"/>
    </row>
    <row r="56" spans="1:7" ht="17.25" customHeight="1">
      <c r="A56" s="6">
        <v>28</v>
      </c>
      <c r="B56" s="6" t="s">
        <v>44</v>
      </c>
      <c r="C56" s="13">
        <v>275</v>
      </c>
      <c r="D56" s="14">
        <v>10556.975</v>
      </c>
      <c r="E56" s="15">
        <v>6334.19</v>
      </c>
      <c r="F56" s="14">
        <f t="shared" ref="F56:F58" si="3">E56/C56</f>
        <v>23.033418181818181</v>
      </c>
    </row>
    <row r="57" spans="1:7">
      <c r="A57" s="6">
        <v>29</v>
      </c>
      <c r="B57" s="6" t="s">
        <v>45</v>
      </c>
      <c r="C57" s="13">
        <v>275</v>
      </c>
      <c r="D57" s="14">
        <v>10556.975</v>
      </c>
      <c r="E57" s="15">
        <v>6334.19</v>
      </c>
      <c r="F57" s="14">
        <f t="shared" si="3"/>
        <v>23.033418181818181</v>
      </c>
    </row>
    <row r="58" spans="1:7">
      <c r="A58" s="6">
        <v>30</v>
      </c>
      <c r="B58" s="6" t="s">
        <v>46</v>
      </c>
      <c r="C58" s="6">
        <v>52.517000000000003</v>
      </c>
      <c r="D58" s="6">
        <v>1844.3578</v>
      </c>
      <c r="E58" s="15">
        <v>1106.5999999999999</v>
      </c>
      <c r="F58" s="14">
        <f t="shared" si="3"/>
        <v>21.071272159491208</v>
      </c>
    </row>
    <row r="59" spans="1:7">
      <c r="A59" s="6"/>
      <c r="B59" s="4" t="s">
        <v>12</v>
      </c>
      <c r="C59" s="16">
        <f>SUM(C56:C58)</f>
        <v>602.51700000000005</v>
      </c>
      <c r="D59" s="17">
        <f>SUM(D56:D58)</f>
        <v>22958.307800000002</v>
      </c>
      <c r="E59" s="18">
        <f>SUM(E56:E58)</f>
        <v>13774.98</v>
      </c>
      <c r="F59" s="17">
        <f>E59/C59</f>
        <v>22.862392264450627</v>
      </c>
    </row>
    <row r="60" spans="1:7">
      <c r="A60" s="6"/>
      <c r="B60" s="6"/>
      <c r="C60" s="6"/>
      <c r="D60" s="6"/>
      <c r="E60" s="6"/>
      <c r="F60" s="6"/>
    </row>
    <row r="61" spans="1:7">
      <c r="A61" s="6">
        <v>31</v>
      </c>
      <c r="B61" s="6" t="s">
        <v>47</v>
      </c>
      <c r="C61" s="13">
        <v>300</v>
      </c>
      <c r="D61" s="14">
        <v>11431.2</v>
      </c>
      <c r="E61" s="6">
        <v>6858.72</v>
      </c>
      <c r="F61" s="14">
        <f t="shared" ref="F61:F63" si="4">E61/C61</f>
        <v>22.862400000000001</v>
      </c>
    </row>
    <row r="62" spans="1:7">
      <c r="A62" s="6">
        <v>32</v>
      </c>
      <c r="B62" s="6" t="s">
        <v>48</v>
      </c>
      <c r="C62" s="13">
        <v>300</v>
      </c>
      <c r="D62" s="14">
        <v>11431.2</v>
      </c>
      <c r="E62" s="6">
        <v>6858.72</v>
      </c>
      <c r="F62" s="14">
        <f t="shared" si="4"/>
        <v>22.862400000000001</v>
      </c>
    </row>
    <row r="63" spans="1:7">
      <c r="A63" s="6">
        <v>33</v>
      </c>
      <c r="B63" s="6" t="s">
        <v>50</v>
      </c>
      <c r="C63" s="13">
        <v>26.596</v>
      </c>
      <c r="D63" s="6">
        <v>1223.3235999999999</v>
      </c>
      <c r="E63" s="6">
        <v>733.99</v>
      </c>
      <c r="F63" s="14">
        <f t="shared" si="4"/>
        <v>27.59775906151301</v>
      </c>
    </row>
    <row r="64" spans="1:7">
      <c r="A64" s="6"/>
      <c r="B64" s="4" t="s">
        <v>12</v>
      </c>
      <c r="C64" s="16">
        <f>SUM(C61:C63)</f>
        <v>626.596</v>
      </c>
      <c r="D64" s="17">
        <f>SUM(D61:D63)</f>
        <v>24085.723600000001</v>
      </c>
      <c r="E64" s="18">
        <f>SUM(E61:E63)</f>
        <v>14451.43</v>
      </c>
      <c r="F64" s="17">
        <f>E64/C64</f>
        <v>23.06339331882106</v>
      </c>
    </row>
    <row r="65" spans="1:6">
      <c r="A65" s="6"/>
      <c r="B65" s="6"/>
      <c r="C65" s="6"/>
      <c r="D65" s="6"/>
      <c r="E65" s="6"/>
      <c r="F65" s="6"/>
    </row>
    <row r="66" spans="1:6">
      <c r="A66" s="6">
        <v>34</v>
      </c>
      <c r="B66" s="6" t="s">
        <v>49</v>
      </c>
      <c r="C66" s="13">
        <v>350</v>
      </c>
      <c r="D66" s="14">
        <v>13453.65</v>
      </c>
      <c r="E66" s="6">
        <v>8072.19</v>
      </c>
      <c r="F66" s="14">
        <f t="shared" ref="F66:F68" si="5">E66/C66</f>
        <v>23.063399999999998</v>
      </c>
    </row>
    <row r="67" spans="1:6">
      <c r="A67" s="6">
        <v>35</v>
      </c>
      <c r="B67" s="6" t="s">
        <v>51</v>
      </c>
      <c r="C67" s="13">
        <v>350</v>
      </c>
      <c r="D67" s="14">
        <v>13453.65</v>
      </c>
      <c r="E67" s="6">
        <v>8072.19</v>
      </c>
      <c r="F67" s="14">
        <f t="shared" si="5"/>
        <v>23.063399999999998</v>
      </c>
    </row>
    <row r="68" spans="1:6">
      <c r="A68" s="6">
        <v>36</v>
      </c>
      <c r="B68" s="6" t="s">
        <v>52</v>
      </c>
      <c r="C68" s="6">
        <v>250.59100000000001</v>
      </c>
      <c r="D68" s="6">
        <v>9122.9506999999994</v>
      </c>
      <c r="E68" s="6">
        <v>5473.77</v>
      </c>
      <c r="F68" s="14">
        <f t="shared" si="5"/>
        <v>21.843442102868821</v>
      </c>
    </row>
    <row r="69" spans="1:6">
      <c r="A69" s="6"/>
      <c r="B69" s="4" t="s">
        <v>12</v>
      </c>
      <c r="C69" s="16">
        <f>SUM(C66:C68)</f>
        <v>950.59100000000001</v>
      </c>
      <c r="D69" s="17">
        <f>SUM(D66:D68)</f>
        <v>36030.250699999997</v>
      </c>
      <c r="E69" s="18">
        <f>SUM(E66:E68)</f>
        <v>21618.15</v>
      </c>
      <c r="F69" s="17">
        <f>E69/C69</f>
        <v>22.741799575211633</v>
      </c>
    </row>
    <row r="70" spans="1:6" ht="27.75" customHeight="1">
      <c r="A70" s="6"/>
      <c r="B70" s="20" t="s">
        <v>13</v>
      </c>
      <c r="C70" s="16">
        <f>SUM(C14+C19+C24+C29+C34+C39+C44+C49+C54+C59+C64+C69)</f>
        <v>7233.5</v>
      </c>
      <c r="D70" s="16">
        <f t="shared" ref="D70:E70" si="6">SUM(D14+D19+D24+D29+D34+D39+D44+D49+D54+D59+D64+D69)</f>
        <v>276738.01980000001</v>
      </c>
      <c r="E70" s="16">
        <f t="shared" si="6"/>
        <v>166042.79</v>
      </c>
      <c r="F70" s="17">
        <f>E70/C70</f>
        <v>22.95469551392825</v>
      </c>
    </row>
    <row r="71" spans="1:6">
      <c r="A71" s="7"/>
      <c r="B71" s="7"/>
      <c r="C71" s="7"/>
      <c r="D71" s="7"/>
      <c r="E71" s="7"/>
      <c r="F71" s="7"/>
    </row>
    <row r="72" spans="1:6">
      <c r="A72" s="8"/>
      <c r="B72" s="8"/>
      <c r="C72" s="8"/>
      <c r="D72" s="8"/>
      <c r="E72" s="8"/>
      <c r="F72" s="8"/>
    </row>
    <row r="73" spans="1:6">
      <c r="A73" s="8"/>
      <c r="B73" s="21">
        <v>42735</v>
      </c>
      <c r="C73" s="8"/>
      <c r="D73" s="8"/>
      <c r="E73" s="8"/>
      <c r="F73" s="8"/>
    </row>
    <row r="74" spans="1:6">
      <c r="A74" s="8"/>
      <c r="B74" s="8"/>
      <c r="C74" s="8"/>
      <c r="D74" s="8"/>
      <c r="E74" s="8"/>
      <c r="F74" s="8"/>
    </row>
    <row r="75" spans="1:6">
      <c r="A75" s="8"/>
      <c r="B75" s="22" t="s">
        <v>14</v>
      </c>
      <c r="C75" s="8"/>
      <c r="D75" s="8"/>
      <c r="E75" s="22" t="s">
        <v>24</v>
      </c>
      <c r="F75" s="22"/>
    </row>
    <row r="76" spans="1:6">
      <c r="A76" s="8"/>
      <c r="B76" s="23"/>
      <c r="C76" s="8"/>
      <c r="D76" s="8"/>
      <c r="E76" s="22"/>
      <c r="F76" s="22"/>
    </row>
    <row r="77" spans="1:6">
      <c r="A77" s="8"/>
      <c r="B77" s="8"/>
      <c r="C77" s="8"/>
      <c r="D77" s="8"/>
      <c r="E77" s="8"/>
      <c r="F77" s="8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</dc:creator>
  <cp:lastModifiedBy>HP</cp:lastModifiedBy>
  <cp:lastPrinted>2017-03-09T08:21:55Z</cp:lastPrinted>
  <dcterms:created xsi:type="dcterms:W3CDTF">2014-12-24T10:45:19Z</dcterms:created>
  <dcterms:modified xsi:type="dcterms:W3CDTF">2017-03-31T14:13:14Z</dcterms:modified>
</cp:coreProperties>
</file>